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\Desktop\Workout-temple\WEB\Posts\Power Test\"/>
    </mc:Choice>
  </mc:AlternateContent>
  <bookViews>
    <workbookView xWindow="0" yWindow="0" windowWidth="20490" windowHeight="7650" activeTab="1"/>
  </bookViews>
  <sheets>
    <sheet name="5 seconds test" sheetId="1" r:id="rId1"/>
    <sheet name="1 pull up te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7" i="1"/>
  <c r="E8" i="1"/>
  <c r="E9" i="1"/>
  <c r="E10" i="1"/>
  <c r="C14" i="1" s="1"/>
  <c r="E11" i="1"/>
  <c r="E6" i="1"/>
  <c r="B6" i="1"/>
  <c r="B7" i="1"/>
  <c r="B8" i="1"/>
  <c r="B9" i="1"/>
  <c r="B10" i="1"/>
  <c r="B11" i="1"/>
  <c r="B5" i="1"/>
  <c r="D11" i="1"/>
  <c r="D10" i="1"/>
  <c r="D9" i="1"/>
  <c r="D8" i="1"/>
  <c r="D7" i="1"/>
  <c r="D6" i="1"/>
  <c r="D5" i="1"/>
  <c r="E11" i="2"/>
  <c r="D11" i="2"/>
  <c r="F11" i="2" s="1"/>
  <c r="B11" i="2"/>
  <c r="E10" i="2"/>
  <c r="D10" i="2"/>
  <c r="B10" i="2"/>
  <c r="E9" i="2"/>
  <c r="D9" i="2"/>
  <c r="B9" i="2"/>
  <c r="E8" i="2"/>
  <c r="D8" i="2"/>
  <c r="B8" i="2"/>
  <c r="E7" i="2"/>
  <c r="D7" i="2"/>
  <c r="F7" i="2" s="1"/>
  <c r="B7" i="2"/>
  <c r="E6" i="2"/>
  <c r="D6" i="2"/>
  <c r="B6" i="2"/>
  <c r="E5" i="2"/>
  <c r="D5" i="2"/>
  <c r="B5" i="2"/>
  <c r="F6" i="2" l="1"/>
  <c r="F10" i="2"/>
  <c r="F5" i="2"/>
  <c r="F9" i="2"/>
  <c r="F8" i="2"/>
  <c r="D14" i="2" l="1"/>
  <c r="L18" i="1"/>
</calcChain>
</file>

<file path=xl/sharedStrings.xml><?xml version="1.0" encoding="utf-8"?>
<sst xmlns="http://schemas.openxmlformats.org/spreadsheetml/2006/main" count="21" uniqueCount="13">
  <si>
    <t>BW (kg):</t>
  </si>
  <si>
    <t>Distance (m):</t>
  </si>
  <si>
    <t>Kg (absolute)</t>
  </si>
  <si>
    <t>Time</t>
  </si>
  <si>
    <t>Mean Velocity (m/s)</t>
  </si>
  <si>
    <t>Acceleration (m/s2)</t>
  </si>
  <si>
    <t>Power (W)</t>
  </si>
  <si>
    <t>Relative Power (W/kg)</t>
  </si>
  <si>
    <t>Pullups</t>
  </si>
  <si>
    <t>Power at PULLUP (5s test)</t>
  </si>
  <si>
    <t>Power at PULLUP (1 rep)</t>
  </si>
  <si>
    <t>Kg relative</t>
  </si>
  <si>
    <t>CHANGE THE CELLS IN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</si>
</sst>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="1" u="sng">
                <a:solidFill>
                  <a:sysClr val="windowText" lastClr="000000"/>
                </a:solidFill>
              </a:rPr>
              <a:t>Power vs Added weight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spPr>
            <a:ln w="31750">
              <a:solidFill>
                <a:schemeClr val="accent1"/>
              </a:solidFill>
            </a:ln>
          </c:spPr>
          <c:marker>
            <c:spPr>
              <a:ln w="19050" cap="rnd">
                <a:solidFill>
                  <a:schemeClr val="accent1"/>
                </a:solidFill>
              </a:ln>
            </c:spPr>
          </c:marker>
          <c:trendline>
            <c:spPr>
              <a:ln w="38100">
                <a:solidFill>
                  <a:schemeClr val="accent1"/>
                </a:solidFill>
                <a:prstDash val="sysDot"/>
              </a:ln>
            </c:spPr>
            <c:trendlineType val="poly"/>
            <c:order val="3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'5 seconds test'!$A$5:$A$11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'5 seconds test'!$E$5:$E$11</c:f>
              <c:numCache>
                <c:formatCode>General</c:formatCode>
                <c:ptCount val="7"/>
                <c:pt idx="0">
                  <c:v>418.76928000000004</c:v>
                </c:pt>
                <c:pt idx="1">
                  <c:v>454.87008000000003</c:v>
                </c:pt>
                <c:pt idx="2">
                  <c:v>490.97088000000002</c:v>
                </c:pt>
                <c:pt idx="3">
                  <c:v>527.07168000000001</c:v>
                </c:pt>
                <c:pt idx="4">
                  <c:v>563.17248000000006</c:v>
                </c:pt>
                <c:pt idx="5">
                  <c:v>449.45496000000003</c:v>
                </c:pt>
                <c:pt idx="6">
                  <c:v>317.68704000000002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4A-49EA-97E6-B8A0A9ECB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00351"/>
        <c:axId val="327605759"/>
      </c:scatterChart>
      <c:valAx>
        <c:axId val="327600351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>
                    <a:solidFill>
                      <a:sysClr val="windowText" lastClr="000000"/>
                    </a:solidFill>
                  </a:rPr>
                  <a:t>Added weight</a:t>
                </a:r>
                <a:r>
                  <a:rPr lang="es-ES" sz="1600" b="1" baseline="0">
                    <a:solidFill>
                      <a:sysClr val="windowText" lastClr="000000"/>
                    </a:solidFill>
                  </a:rPr>
                  <a:t> in KG</a:t>
                </a:r>
                <a:endParaRPr lang="es-ES" sz="16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605759"/>
        <c:crosses val="autoZero"/>
        <c:crossBetween val="midCat"/>
      </c:valAx>
      <c:valAx>
        <c:axId val="32760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>
                    <a:solidFill>
                      <a:sysClr val="windowText" lastClr="000000"/>
                    </a:solidFill>
                  </a:rPr>
                  <a:t>Power (W)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600351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 b="1" u="sng">
                <a:solidFill>
                  <a:sysClr val="windowText" lastClr="000000"/>
                </a:solidFill>
              </a:rPr>
              <a:t>Lift and Power vs Speed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444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forward val="0.15000000000000002"/>
            <c:backward val="0.15000000000000002"/>
            <c:dispRSqr val="0"/>
            <c:dispEq val="1"/>
            <c:trendlineLbl>
              <c:layout>
                <c:manualLayout>
                  <c:x val="-0.12959959032982127"/>
                  <c:y val="-5.592052620261114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-161,61x</a:t>
                    </a:r>
                    <a:r>
                      <a:rPr lang="en-US" sz="1400" baseline="30000"/>
                      <a:t>2</a:t>
                    </a:r>
                    <a:r>
                      <a:rPr lang="en-US" sz="1400" baseline="0"/>
                      <a:t> + 25,415x + 111,17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'1 pull up test'!$D$5:$D$11</c:f>
              <c:numCache>
                <c:formatCode>0.00</c:formatCode>
                <c:ptCount val="7"/>
                <c:pt idx="0">
                  <c:v>0.80279232111692855</c:v>
                </c:pt>
                <c:pt idx="1">
                  <c:v>0.73717948717948723</c:v>
                </c:pt>
                <c:pt idx="2">
                  <c:v>0.651558073654391</c:v>
                </c:pt>
                <c:pt idx="3">
                  <c:v>0.651558073654391</c:v>
                </c:pt>
                <c:pt idx="4">
                  <c:v>0.61579651941097724</c:v>
                </c:pt>
                <c:pt idx="5">
                  <c:v>0.55961070559610715</c:v>
                </c:pt>
                <c:pt idx="6">
                  <c:v>0.43233082706766918</c:v>
                </c:pt>
              </c:numCache>
            </c:numRef>
          </c:xVal>
          <c:yVal>
            <c:numRef>
              <c:f>'1 pull up test'!$A$5:$A$11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8E-4211-89B2-E712EE2DC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00351"/>
        <c:axId val="327605759"/>
      </c:scatterChart>
      <c:scatterChart>
        <c:scatterStyle val="smoothMarker"/>
        <c:varyColors val="0"/>
        <c:ser>
          <c:idx val="0"/>
          <c:order val="1"/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444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0.25"/>
            <c:backward val="0.25"/>
            <c:dispRSqr val="0"/>
            <c:dispEq val="1"/>
            <c:trendlineLbl>
              <c:layout>
                <c:manualLayout>
                  <c:x val="5.1241945141661804E-2"/>
                  <c:y val="-0.5768265912221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-2531,2x</a:t>
                    </a:r>
                    <a:r>
                      <a:rPr lang="en-US" sz="1400" baseline="30000"/>
                      <a:t>2</a:t>
                    </a:r>
                    <a:r>
                      <a:rPr lang="en-US" sz="1400" baseline="0"/>
                      <a:t> + 3507,9x - 286,29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'1 pull up test'!$D$5:$D$11</c:f>
              <c:numCache>
                <c:formatCode>0.00</c:formatCode>
                <c:ptCount val="7"/>
                <c:pt idx="0">
                  <c:v>0.80279232111692855</c:v>
                </c:pt>
                <c:pt idx="1">
                  <c:v>0.73717948717948723</c:v>
                </c:pt>
                <c:pt idx="2">
                  <c:v>0.651558073654391</c:v>
                </c:pt>
                <c:pt idx="3">
                  <c:v>0.651558073654391</c:v>
                </c:pt>
                <c:pt idx="4">
                  <c:v>0.61579651941097724</c:v>
                </c:pt>
                <c:pt idx="5">
                  <c:v>0.55961070559610715</c:v>
                </c:pt>
                <c:pt idx="6">
                  <c:v>0.43233082706766918</c:v>
                </c:pt>
              </c:numCache>
            </c:numRef>
          </c:xVal>
          <c:yVal>
            <c:numRef>
              <c:f>'1 pull up test'!$F$5:$F$11</c:f>
              <c:numCache>
                <c:formatCode>0.0</c:formatCode>
                <c:ptCount val="7"/>
                <c:pt idx="0">
                  <c:v>913.54554973822007</c:v>
                </c:pt>
                <c:pt idx="1">
                  <c:v>911.198076923077</c:v>
                </c:pt>
                <c:pt idx="2">
                  <c:v>869.28271954674233</c:v>
                </c:pt>
                <c:pt idx="3">
                  <c:v>933.20056657223813</c:v>
                </c:pt>
                <c:pt idx="4">
                  <c:v>942.39036144578324</c:v>
                </c:pt>
                <c:pt idx="5">
                  <c:v>911.30364963503666</c:v>
                </c:pt>
                <c:pt idx="6">
                  <c:v>746.44511278195489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8E-4211-89B2-E712EE2DC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308303"/>
        <c:axId val="1375301647"/>
      </c:scatterChart>
      <c:valAx>
        <c:axId val="327600351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 b="1">
                    <a:solidFill>
                      <a:sysClr val="windowText" lastClr="000000"/>
                    </a:solidFill>
                  </a:rPr>
                  <a:t>Speed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605759"/>
        <c:crosses val="autoZero"/>
        <c:crossBetween val="midCat"/>
      </c:valAx>
      <c:valAx>
        <c:axId val="32760575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 b="1">
                    <a:solidFill>
                      <a:sysClr val="windowText" lastClr="000000"/>
                    </a:solidFill>
                  </a:rPr>
                  <a:t>Lift</a:t>
                </a:r>
                <a:r>
                  <a:rPr lang="es-ES" sz="1800">
                    <a:solidFill>
                      <a:sysClr val="windowText" lastClr="000000"/>
                    </a:solidFill>
                  </a:rPr>
                  <a:t> (Kg)</a:t>
                </a:r>
              </a:p>
            </c:rich>
          </c:tx>
          <c:layout/>
          <c:overlay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600351"/>
        <c:crosses val="autoZero"/>
        <c:crossBetween val="midCat"/>
      </c:valAx>
      <c:valAx>
        <c:axId val="1375301647"/>
        <c:scaling>
          <c:orientation val="minMax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 b="1">
                    <a:solidFill>
                      <a:sysClr val="windowText" lastClr="000000"/>
                    </a:solidFill>
                  </a:rPr>
                  <a:t>Power (W)</a:t>
                </a:r>
              </a:p>
            </c:rich>
          </c:tx>
          <c:layout/>
          <c:overlay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5308303"/>
        <c:crosses val="max"/>
        <c:crossBetween val="midCat"/>
      </c:valAx>
      <c:valAx>
        <c:axId val="1375308303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375301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6623</xdr:colOff>
      <xdr:row>1</xdr:row>
      <xdr:rowOff>156541</xdr:rowOff>
    </xdr:from>
    <xdr:to>
      <xdr:col>14</xdr:col>
      <xdr:colOff>627530</xdr:colOff>
      <xdr:row>20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180976</xdr:rowOff>
    </xdr:from>
    <xdr:to>
      <xdr:col>15</xdr:col>
      <xdr:colOff>272143</xdr:colOff>
      <xdr:row>24</xdr:row>
      <xdr:rowOff>54430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15" zoomScaleNormal="115" workbookViewId="0">
      <selection activeCell="D15" sqref="D15"/>
    </sheetView>
  </sheetViews>
  <sheetFormatPr baseColWidth="10" defaultRowHeight="15" x14ac:dyDescent="0.25"/>
  <cols>
    <col min="2" max="2" width="12.85546875" customWidth="1"/>
    <col min="4" max="4" width="20" customWidth="1"/>
    <col min="6" max="6" width="12.140625" customWidth="1"/>
  </cols>
  <sheetData>
    <row r="1" spans="1:7" ht="18.75" x14ac:dyDescent="0.25">
      <c r="A1" s="31" t="s">
        <v>12</v>
      </c>
      <c r="B1" s="31"/>
      <c r="C1" s="31"/>
      <c r="D1" s="31"/>
      <c r="E1" s="31"/>
      <c r="F1" s="31"/>
      <c r="G1" s="31"/>
    </row>
    <row r="2" spans="1:7" x14ac:dyDescent="0.25">
      <c r="A2" s="29" t="s">
        <v>9</v>
      </c>
      <c r="B2" s="29"/>
      <c r="C2" s="29"/>
      <c r="D2" s="29"/>
      <c r="E2" s="29"/>
      <c r="F2" s="1" t="s">
        <v>0</v>
      </c>
      <c r="G2" s="26">
        <v>86</v>
      </c>
    </row>
    <row r="3" spans="1:7" ht="15.75" thickBot="1" x14ac:dyDescent="0.3">
      <c r="F3" s="1" t="s">
        <v>1</v>
      </c>
      <c r="G3" s="26">
        <v>0.46</v>
      </c>
    </row>
    <row r="4" spans="1:7" x14ac:dyDescent="0.25">
      <c r="A4" t="s">
        <v>11</v>
      </c>
      <c r="B4" s="13" t="s">
        <v>2</v>
      </c>
      <c r="C4" s="14" t="s">
        <v>8</v>
      </c>
      <c r="D4" s="15" t="s">
        <v>4</v>
      </c>
      <c r="E4" s="16" t="s">
        <v>6</v>
      </c>
    </row>
    <row r="5" spans="1:7" x14ac:dyDescent="0.25">
      <c r="A5" s="17">
        <v>30</v>
      </c>
      <c r="B5" s="19">
        <f>A5+$G$2</f>
        <v>116</v>
      </c>
      <c r="C5" s="18">
        <v>4</v>
      </c>
      <c r="D5" s="20">
        <f t="shared" ref="D5:D11" si="0">C5*G$3/5</f>
        <v>0.36799999999999999</v>
      </c>
      <c r="E5" s="23">
        <f>D5*B5*9.81</f>
        <v>418.76928000000004</v>
      </c>
    </row>
    <row r="6" spans="1:7" x14ac:dyDescent="0.25">
      <c r="A6" s="17">
        <v>40</v>
      </c>
      <c r="B6" s="19">
        <f t="shared" ref="B6:B11" si="1">A6+$G$2</f>
        <v>126</v>
      </c>
      <c r="C6" s="18">
        <v>4</v>
      </c>
      <c r="D6" s="20">
        <f t="shared" si="0"/>
        <v>0.36799999999999999</v>
      </c>
      <c r="E6" s="23">
        <f>D6*B6*9.81</f>
        <v>454.87008000000003</v>
      </c>
    </row>
    <row r="7" spans="1:7" x14ac:dyDescent="0.25">
      <c r="A7" s="17">
        <v>50</v>
      </c>
      <c r="B7" s="19">
        <f t="shared" si="1"/>
        <v>136</v>
      </c>
      <c r="C7" s="18">
        <v>4</v>
      </c>
      <c r="D7" s="20">
        <f t="shared" si="0"/>
        <v>0.36799999999999999</v>
      </c>
      <c r="E7" s="23">
        <f t="shared" ref="E7:E11" si="2">D7*B7*9.81</f>
        <v>490.97088000000002</v>
      </c>
    </row>
    <row r="8" spans="1:7" x14ac:dyDescent="0.25">
      <c r="A8" s="17">
        <v>60</v>
      </c>
      <c r="B8" s="19">
        <f t="shared" si="1"/>
        <v>146</v>
      </c>
      <c r="C8" s="27">
        <v>4</v>
      </c>
      <c r="D8" s="20">
        <f t="shared" si="0"/>
        <v>0.36799999999999999</v>
      </c>
      <c r="E8" s="23">
        <f t="shared" si="2"/>
        <v>527.07168000000001</v>
      </c>
    </row>
    <row r="9" spans="1:7" x14ac:dyDescent="0.25">
      <c r="A9" s="17">
        <v>70</v>
      </c>
      <c r="B9" s="19">
        <f t="shared" si="1"/>
        <v>156</v>
      </c>
      <c r="C9" s="27">
        <v>4</v>
      </c>
      <c r="D9" s="20">
        <f t="shared" si="0"/>
        <v>0.36799999999999999</v>
      </c>
      <c r="E9" s="23">
        <f t="shared" si="2"/>
        <v>563.17248000000006</v>
      </c>
    </row>
    <row r="10" spans="1:7" x14ac:dyDescent="0.25">
      <c r="A10" s="17">
        <v>80</v>
      </c>
      <c r="B10" s="19">
        <f t="shared" si="1"/>
        <v>166</v>
      </c>
      <c r="C10" s="18">
        <v>3</v>
      </c>
      <c r="D10" s="20">
        <f t="shared" si="0"/>
        <v>0.27600000000000002</v>
      </c>
      <c r="E10" s="23">
        <f t="shared" si="2"/>
        <v>449.45496000000003</v>
      </c>
    </row>
    <row r="11" spans="1:7" ht="15.75" thickBot="1" x14ac:dyDescent="0.3">
      <c r="A11" s="17">
        <v>90</v>
      </c>
      <c r="B11" s="21">
        <f t="shared" si="1"/>
        <v>176</v>
      </c>
      <c r="C11" s="28">
        <v>2</v>
      </c>
      <c r="D11" s="22">
        <f t="shared" si="0"/>
        <v>0.184</v>
      </c>
      <c r="E11" s="24">
        <f t="shared" si="2"/>
        <v>317.68704000000002</v>
      </c>
    </row>
    <row r="12" spans="1:7" x14ac:dyDescent="0.25">
      <c r="B12" s="11"/>
      <c r="C12" s="12"/>
    </row>
    <row r="13" spans="1:7" x14ac:dyDescent="0.25">
      <c r="B13" s="12"/>
      <c r="C13" s="12"/>
    </row>
    <row r="14" spans="1:7" x14ac:dyDescent="0.25">
      <c r="A14" s="30" t="s">
        <v>7</v>
      </c>
      <c r="B14" s="30"/>
      <c r="C14" s="12">
        <f>MAX(E5:E11)/G2</f>
        <v>6.5485172093023261</v>
      </c>
    </row>
    <row r="15" spans="1:7" x14ac:dyDescent="0.25">
      <c r="B15" s="12"/>
      <c r="C15" s="12"/>
    </row>
    <row r="16" spans="1:7" x14ac:dyDescent="0.25">
      <c r="B16" s="12"/>
      <c r="C16" s="12"/>
    </row>
    <row r="17" spans="2:12" x14ac:dyDescent="0.25">
      <c r="B17" s="12"/>
      <c r="C17" s="12"/>
    </row>
    <row r="18" spans="2:12" x14ac:dyDescent="0.25">
      <c r="L18">
        <f ca="1">D16:L18</f>
        <v>0</v>
      </c>
    </row>
  </sheetData>
  <mergeCells count="3">
    <mergeCell ref="A2:E2"/>
    <mergeCell ref="A14:B14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15" zoomScaleNormal="115" workbookViewId="0">
      <selection activeCell="E18" sqref="E18"/>
    </sheetView>
  </sheetViews>
  <sheetFormatPr baseColWidth="10" defaultRowHeight="15" x14ac:dyDescent="0.25"/>
  <cols>
    <col min="4" max="4" width="16.28515625" customWidth="1"/>
    <col min="5" max="5" width="17.5703125" customWidth="1"/>
  </cols>
  <sheetData>
    <row r="1" spans="1:8" ht="18.75" customHeight="1" x14ac:dyDescent="0.25">
      <c r="A1" s="32" t="s">
        <v>12</v>
      </c>
      <c r="B1" s="32"/>
      <c r="C1" s="32"/>
      <c r="D1" s="32"/>
      <c r="E1" s="32"/>
      <c r="F1" s="32"/>
    </row>
    <row r="2" spans="1:8" ht="14.25" customHeight="1" x14ac:dyDescent="0.25">
      <c r="A2" s="29" t="s">
        <v>10</v>
      </c>
      <c r="B2" s="29"/>
      <c r="C2" s="29"/>
      <c r="D2" s="29"/>
      <c r="E2" s="29"/>
      <c r="F2" s="29"/>
      <c r="G2" s="1" t="s">
        <v>0</v>
      </c>
      <c r="H2" s="26">
        <v>86</v>
      </c>
    </row>
    <row r="3" spans="1:8" ht="15.75" thickBot="1" x14ac:dyDescent="0.3">
      <c r="G3" s="1" t="s">
        <v>1</v>
      </c>
      <c r="H3" s="26">
        <v>0.46</v>
      </c>
    </row>
    <row r="4" spans="1:8" x14ac:dyDescent="0.25">
      <c r="A4" t="s">
        <v>11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</row>
    <row r="5" spans="1:8" x14ac:dyDescent="0.25">
      <c r="A5" s="17">
        <v>30</v>
      </c>
      <c r="B5" s="25">
        <f t="shared" ref="B5:B11" si="0">A5+$H$2</f>
        <v>116</v>
      </c>
      <c r="C5" s="7">
        <v>0.57299999999999995</v>
      </c>
      <c r="D5" s="8">
        <f>$H$3/C5</f>
        <v>0.80279232111692855</v>
      </c>
      <c r="E5" s="8">
        <f>$H$3/(0.5*C5^2)</f>
        <v>2.8020674384535034</v>
      </c>
      <c r="F5" s="9">
        <f>D5*B5*9.81</f>
        <v>913.54554973822007</v>
      </c>
    </row>
    <row r="6" spans="1:8" x14ac:dyDescent="0.25">
      <c r="A6" s="17">
        <v>40</v>
      </c>
      <c r="B6" s="25">
        <f t="shared" si="0"/>
        <v>126</v>
      </c>
      <c r="C6" s="7">
        <v>0.624</v>
      </c>
      <c r="D6" s="8">
        <f t="shared" ref="D6:D11" si="1">$H$3/C6</f>
        <v>0.73717948717948723</v>
      </c>
      <c r="E6" s="8">
        <f t="shared" ref="E6:E11" si="2">$H$3/(0.5*C6^2)</f>
        <v>2.3627547666009208</v>
      </c>
      <c r="F6" s="9">
        <f t="shared" ref="F6:F11" si="3">D6*B6*9.81</f>
        <v>911.198076923077</v>
      </c>
    </row>
    <row r="7" spans="1:8" x14ac:dyDescent="0.25">
      <c r="A7" s="17">
        <v>50</v>
      </c>
      <c r="B7" s="25">
        <f t="shared" si="0"/>
        <v>136</v>
      </c>
      <c r="C7" s="7">
        <v>0.70599999999999996</v>
      </c>
      <c r="D7" s="8">
        <f t="shared" si="1"/>
        <v>0.651558073654391</v>
      </c>
      <c r="E7" s="8">
        <f t="shared" si="2"/>
        <v>1.8457735797574817</v>
      </c>
      <c r="F7" s="9">
        <f t="shared" si="3"/>
        <v>869.28271954674233</v>
      </c>
    </row>
    <row r="8" spans="1:8" x14ac:dyDescent="0.25">
      <c r="A8" s="17">
        <v>60</v>
      </c>
      <c r="B8" s="25">
        <f t="shared" si="0"/>
        <v>146</v>
      </c>
      <c r="C8" s="7">
        <v>0.70599999999999996</v>
      </c>
      <c r="D8" s="8">
        <f t="shared" si="1"/>
        <v>0.651558073654391</v>
      </c>
      <c r="E8" s="8">
        <f t="shared" si="2"/>
        <v>1.8457735797574817</v>
      </c>
      <c r="F8" s="9">
        <f t="shared" si="3"/>
        <v>933.20056657223813</v>
      </c>
    </row>
    <row r="9" spans="1:8" x14ac:dyDescent="0.25">
      <c r="A9" s="17">
        <v>70</v>
      </c>
      <c r="B9" s="25">
        <f t="shared" si="0"/>
        <v>156</v>
      </c>
      <c r="C9" s="7">
        <v>0.747</v>
      </c>
      <c r="D9" s="8">
        <f t="shared" si="1"/>
        <v>0.61579651941097724</v>
      </c>
      <c r="E9" s="8">
        <f t="shared" si="2"/>
        <v>1.648718927472496</v>
      </c>
      <c r="F9" s="9">
        <f t="shared" si="3"/>
        <v>942.39036144578324</v>
      </c>
    </row>
    <row r="10" spans="1:8" x14ac:dyDescent="0.25">
      <c r="A10" s="17">
        <v>80</v>
      </c>
      <c r="B10" s="25">
        <f t="shared" si="0"/>
        <v>166</v>
      </c>
      <c r="C10" s="7">
        <v>0.82199999999999995</v>
      </c>
      <c r="D10" s="8">
        <f t="shared" si="1"/>
        <v>0.55961070559610715</v>
      </c>
      <c r="E10" s="8">
        <f t="shared" si="2"/>
        <v>1.3615832252946645</v>
      </c>
      <c r="F10" s="9">
        <f t="shared" si="3"/>
        <v>911.30364963503666</v>
      </c>
    </row>
    <row r="11" spans="1:8" x14ac:dyDescent="0.25">
      <c r="A11" s="17">
        <v>90</v>
      </c>
      <c r="B11" s="25">
        <f t="shared" si="0"/>
        <v>176</v>
      </c>
      <c r="C11" s="10">
        <v>1.0640000000000001</v>
      </c>
      <c r="D11" s="8">
        <f t="shared" si="1"/>
        <v>0.43233082706766918</v>
      </c>
      <c r="E11" s="8">
        <f t="shared" si="2"/>
        <v>0.81265193057832541</v>
      </c>
      <c r="F11" s="9">
        <f t="shared" si="3"/>
        <v>746.44511278195489</v>
      </c>
    </row>
    <row r="12" spans="1:8" x14ac:dyDescent="0.25">
      <c r="B12" s="11"/>
      <c r="C12" s="11"/>
    </row>
    <row r="13" spans="1:8" x14ac:dyDescent="0.25">
      <c r="B13" s="12"/>
      <c r="C13" s="12"/>
    </row>
    <row r="14" spans="1:8" x14ac:dyDescent="0.25">
      <c r="A14" s="30" t="s">
        <v>7</v>
      </c>
      <c r="B14" s="30"/>
      <c r="C14" s="12"/>
      <c r="D14">
        <f>MAX(F5:F11)/H2</f>
        <v>10.958027458671898</v>
      </c>
    </row>
    <row r="15" spans="1:8" x14ac:dyDescent="0.25">
      <c r="B15" s="12"/>
      <c r="C15" s="12"/>
    </row>
    <row r="16" spans="1:8" x14ac:dyDescent="0.25">
      <c r="B16" s="12"/>
      <c r="C16" s="12"/>
    </row>
    <row r="17" spans="2:3" x14ac:dyDescent="0.25">
      <c r="B17" s="12"/>
      <c r="C17" s="12"/>
    </row>
  </sheetData>
  <mergeCells count="3">
    <mergeCell ref="A2:F2"/>
    <mergeCell ref="A14:B14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 seconds test</vt:lpstr>
      <vt:lpstr>1 pull up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</dc:creator>
  <cp:lastModifiedBy>Pere</cp:lastModifiedBy>
  <dcterms:created xsi:type="dcterms:W3CDTF">2020-06-14T23:29:32Z</dcterms:created>
  <dcterms:modified xsi:type="dcterms:W3CDTF">2020-06-14T23:51:50Z</dcterms:modified>
</cp:coreProperties>
</file>